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arustamot-my.sharepoint.com/personal/eveliina_kontio_shipowners_fi/Documents/Desktop/ARKISTO/SLPL/"/>
    </mc:Choice>
  </mc:AlternateContent>
  <xr:revisionPtr revIDLastSave="0" documentId="8_{CE450B2D-73CF-4388-8280-1FBF252B2C5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5" i="1" l="1"/>
  <c r="E52" i="1" l="1"/>
  <c r="E51" i="1"/>
  <c r="E50" i="1"/>
  <c r="E49" i="1"/>
  <c r="E48" i="1"/>
  <c r="E47" i="1"/>
  <c r="E46" i="1"/>
  <c r="E43" i="1"/>
  <c r="E42" i="1"/>
  <c r="E40" i="1"/>
</calcChain>
</file>

<file path=xl/sharedStrings.xml><?xml version="1.0" encoding="utf-8"?>
<sst xmlns="http://schemas.openxmlformats.org/spreadsheetml/2006/main" count="120" uniqueCount="97">
  <si>
    <t>Garantilön 1:1</t>
  </si>
  <si>
    <t>Befälhavare</t>
  </si>
  <si>
    <t>Överstyrman</t>
  </si>
  <si>
    <t>I styrman</t>
  </si>
  <si>
    <t>Maskinchef</t>
  </si>
  <si>
    <t>I maskinmästare</t>
  </si>
  <si>
    <t>Båtsman AT</t>
  </si>
  <si>
    <t>Matros AT</t>
  </si>
  <si>
    <t>Vaktman</t>
  </si>
  <si>
    <t>Kockstuert</t>
  </si>
  <si>
    <t>Garantilön 2:1</t>
  </si>
  <si>
    <t>Vid avlösning erläggs en garantilön som erhålls genom att</t>
  </si>
  <si>
    <t>multiplicera det i tabellen "Garantilön 1:1" motsvarande</t>
  </si>
  <si>
    <t>beloppet med 1,23.</t>
  </si>
  <si>
    <t>Vardagsövertid</t>
  </si>
  <si>
    <t>Helgdagsövertid</t>
  </si>
  <si>
    <r>
      <rPr>
        <b/>
        <sz val="11"/>
        <color theme="1"/>
        <rFont val="Calibri"/>
        <family val="2"/>
        <scheme val="minor"/>
      </rPr>
      <t>1/106</t>
    </r>
    <r>
      <rPr>
        <sz val="11"/>
        <color theme="1"/>
        <rFont val="Calibri"/>
        <family val="2"/>
        <scheme val="minor"/>
      </rPr>
      <t xml:space="preserve"> av garantilönen utan ålderstillägg</t>
    </r>
  </si>
  <si>
    <t>(gäller ej befälhavaren)</t>
  </si>
  <si>
    <r>
      <rPr>
        <b/>
        <sz val="11"/>
        <color theme="1"/>
        <rFont val="Calibri"/>
        <family val="2"/>
        <scheme val="minor"/>
      </rPr>
      <t>1/67</t>
    </r>
    <r>
      <rPr>
        <sz val="11"/>
        <color theme="1"/>
        <rFont val="Calibri"/>
        <family val="2"/>
        <scheme val="minor"/>
      </rPr>
      <t xml:space="preserve"> av garantilönen utan ålderstillägg</t>
    </r>
  </si>
  <si>
    <t>Takuupalkka 1:1</t>
  </si>
  <si>
    <t>Päällikkö</t>
  </si>
  <si>
    <t>Yliperämies</t>
  </si>
  <si>
    <t>I perämies</t>
  </si>
  <si>
    <t>Konepäällikkö</t>
  </si>
  <si>
    <t>I konmestari</t>
  </si>
  <si>
    <t>Pursimies YT</t>
  </si>
  <si>
    <t>Matruusi YT</t>
  </si>
  <si>
    <t>Vahtimies</t>
  </si>
  <si>
    <t>Kokkistuertti</t>
  </si>
  <si>
    <t>Takuupalkka 2:1</t>
  </si>
  <si>
    <t>Vuorottelussa 2:1 maksettava takuupalkka saadaan kertomalla</t>
  </si>
  <si>
    <t>taulukon "Takuupalkka 1:1" vastaava takuupalkka luvulla 1,23.</t>
  </si>
  <si>
    <t xml:space="preserve"> </t>
  </si>
  <si>
    <t>Ylityökorvaus:</t>
  </si>
  <si>
    <t>Övertidsersättning:</t>
  </si>
  <si>
    <t>Arkiylityö</t>
  </si>
  <si>
    <r>
      <t>1/106</t>
    </r>
    <r>
      <rPr>
        <sz val="11"/>
        <color rgb="FF000000"/>
        <rFont val="Calibri"/>
        <family val="2"/>
        <scheme val="minor"/>
      </rPr>
      <t xml:space="preserve"> takuupalkasta ilman ilälisiä</t>
    </r>
  </si>
  <si>
    <t>(ei koske päällikköä)</t>
  </si>
  <si>
    <r>
      <t>1/67</t>
    </r>
    <r>
      <rPr>
        <sz val="11"/>
        <color rgb="FF000000"/>
        <rFont val="Calibri"/>
        <family val="2"/>
        <scheme val="minor"/>
      </rPr>
      <t xml:space="preserve"> takuupalkasta ilman ikälisiä</t>
    </r>
  </si>
  <si>
    <t>Eurobundna tillägg:</t>
  </si>
  <si>
    <t>Euromääräiset lisät:</t>
  </si>
  <si>
    <t>Stopptörn</t>
  </si>
  <si>
    <t>Vardag</t>
  </si>
  <si>
    <t>Pyhäylityö</t>
  </si>
  <si>
    <t>Söndagar &amp; helgdagar</t>
  </si>
  <si>
    <t>Enhetsbefälstilklägg</t>
  </si>
  <si>
    <t>€/mån</t>
  </si>
  <si>
    <t>Befälhavarens enhetsbefälsvakt</t>
  </si>
  <si>
    <t>Maskinchefens klassificeringstillägg</t>
  </si>
  <si>
    <t>€/enhet</t>
  </si>
  <si>
    <t>Maskinchefens inspektionstillägg</t>
  </si>
  <si>
    <t>€/släckare</t>
  </si>
  <si>
    <t>Ship Security Officer (SSO)</t>
  </si>
  <si>
    <t xml:space="preserve"> - på fartyg med farligt gods certifikat</t>
  </si>
  <si>
    <t xml:space="preserve"> - på fartyg utan farligt gods certifikat</t>
  </si>
  <si>
    <t>Befälets examenstillägg</t>
  </si>
  <si>
    <t>Slutexamenstillägg (I styrm./I maskinm.)</t>
  </si>
  <si>
    <t>Kockstuerts serveringstillägg</t>
  </si>
  <si>
    <t>Tillfälliga matgäster</t>
  </si>
  <si>
    <t>Manskapets praktikanthandledartillägg</t>
  </si>
  <si>
    <t>Taxikostnader (hyrbil) högst</t>
  </si>
  <si>
    <t>Naturaförmånsersättning/semester</t>
  </si>
  <si>
    <t>€/passagerare</t>
  </si>
  <si>
    <t>€/gäst</t>
  </si>
  <si>
    <t>€/dag</t>
  </si>
  <si>
    <t>€/gång</t>
  </si>
  <si>
    <t>Arkisin</t>
  </si>
  <si>
    <t>Sunnuntaisin &amp; pyhäsin</t>
  </si>
  <si>
    <t>Yhtenäispäällystölisä</t>
  </si>
  <si>
    <t>Päällikön  yhtenäispäällystövahti</t>
  </si>
  <si>
    <t>Konepäällikön luokituslisä</t>
  </si>
  <si>
    <t>Konepäällikön tarkistuslisä</t>
  </si>
  <si>
    <t xml:space="preserve"> - aluksella ilman vaarallisen lastin sert.</t>
  </si>
  <si>
    <t xml:space="preserve"> - aluksella jolla on vaarallisen lastin sert.</t>
  </si>
  <si>
    <t>Päällystön tutkintolisä</t>
  </si>
  <si>
    <t>Loppututkintolisä (I peräm./I konemest)</t>
  </si>
  <si>
    <t>Kokkistuertin tarjoilukorvaus</t>
  </si>
  <si>
    <t>Tilapäiset ruokavieraat</t>
  </si>
  <si>
    <t>Miehistön korvaus harjoittelijan ohjaam.</t>
  </si>
  <si>
    <t>Vuokra-autokulut enintään</t>
  </si>
  <si>
    <t>Luontoisetukorvaus/vuosilomalla</t>
  </si>
  <si>
    <t>€/kk</t>
  </si>
  <si>
    <t>€/laite</t>
  </si>
  <si>
    <t>€/sammutin</t>
  </si>
  <si>
    <t>€/matkustaja</t>
  </si>
  <si>
    <t>€/vieras</t>
  </si>
  <si>
    <t>€/päivä</t>
  </si>
  <si>
    <t>€/kerta</t>
  </si>
  <si>
    <t>LÖNERNA 1.3.2014</t>
  </si>
  <si>
    <t>PALKAT 1.3.2014</t>
  </si>
  <si>
    <t>Jäämisvuoro</t>
  </si>
  <si>
    <r>
      <rPr>
        <b/>
        <sz val="11"/>
        <color rgb="FF7030A0"/>
        <rFont val="Calibri"/>
        <family val="2"/>
        <scheme val="minor"/>
      </rPr>
      <t>49,58</t>
    </r>
    <r>
      <rPr>
        <sz val="11"/>
        <color theme="1"/>
        <rFont val="Calibri"/>
        <family val="2"/>
        <scheme val="minor"/>
      </rPr>
      <t xml:space="preserve"> (finsk hamn)</t>
    </r>
  </si>
  <si>
    <r>
      <rPr>
        <b/>
        <sz val="11"/>
        <color rgb="FF7030A0"/>
        <rFont val="Calibri"/>
        <family val="2"/>
        <scheme val="minor"/>
      </rPr>
      <t>29,75</t>
    </r>
    <r>
      <rPr>
        <sz val="11"/>
        <color theme="1"/>
        <rFont val="Calibri"/>
        <family val="2"/>
        <scheme val="minor"/>
      </rPr>
      <t xml:space="preserve"> (utländsk hamn)</t>
    </r>
  </si>
  <si>
    <r>
      <rPr>
        <b/>
        <sz val="11"/>
        <color rgb="FF7030A0"/>
        <rFont val="Calibri"/>
        <family val="2"/>
        <scheme val="minor"/>
      </rPr>
      <t>29,75</t>
    </r>
    <r>
      <rPr>
        <sz val="11"/>
        <color rgb="FF000000"/>
        <rFont val="Calibri"/>
        <family val="2"/>
        <scheme val="minor"/>
      </rPr>
      <t xml:space="preserve"> (ulkomaan satama)</t>
    </r>
  </si>
  <si>
    <r>
      <rPr>
        <b/>
        <sz val="11"/>
        <color rgb="FF7030A0"/>
        <rFont val="Calibri"/>
        <family val="2"/>
        <scheme val="minor"/>
      </rPr>
      <t>49,58</t>
    </r>
    <r>
      <rPr>
        <sz val="11"/>
        <color rgb="FF000000"/>
        <rFont val="Calibri"/>
        <family val="2"/>
        <scheme val="minor"/>
      </rPr>
      <t xml:space="preserve"> (Suomen satama)</t>
    </r>
  </si>
  <si>
    <r>
      <t>€/v,</t>
    </r>
    <r>
      <rPr>
        <b/>
        <sz val="11"/>
        <rFont val="Calibri"/>
        <family val="2"/>
        <scheme val="minor"/>
      </rPr>
      <t xml:space="preserve"> </t>
    </r>
    <r>
      <rPr>
        <b/>
        <sz val="11"/>
        <color rgb="FF7030A0"/>
        <rFont val="Calibri"/>
        <family val="2"/>
        <scheme val="minor"/>
      </rPr>
      <t>43,16</t>
    </r>
    <r>
      <rPr>
        <sz val="11"/>
        <color theme="1"/>
        <rFont val="Calibri"/>
        <family val="2"/>
        <scheme val="minor"/>
      </rPr>
      <t xml:space="preserve"> €/h</t>
    </r>
  </si>
  <si>
    <r>
      <t>€/v,</t>
    </r>
    <r>
      <rPr>
        <sz val="11"/>
        <color rgb="FFFF0000"/>
        <rFont val="Calibri"/>
        <family val="2"/>
        <scheme val="minor"/>
      </rPr>
      <t xml:space="preserve"> </t>
    </r>
    <r>
      <rPr>
        <b/>
        <sz val="11"/>
        <color rgb="FF7030A0"/>
        <rFont val="Calibri"/>
        <family val="2"/>
        <scheme val="minor"/>
      </rPr>
      <t>43,16</t>
    </r>
    <r>
      <rPr>
        <sz val="11"/>
        <color rgb="FF000000"/>
        <rFont val="Calibri"/>
        <family val="2"/>
        <scheme val="minor"/>
      </rPr>
      <t xml:space="preserve"> €/t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</si>
</sst>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7030A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2" fontId="5" fillId="0" borderId="0" xfId="0" applyNumberFormat="1" applyFont="1"/>
    <xf numFmtId="2" fontId="0" fillId="0" borderId="0" xfId="0" applyNumberFormat="1"/>
    <xf numFmtId="2" fontId="6" fillId="0" borderId="0" xfId="0" applyNumberFormat="1" applyFont="1"/>
    <xf numFmtId="0" fontId="7" fillId="0" borderId="0" xfId="0" applyFont="1"/>
    <xf numFmtId="2" fontId="8" fillId="0" borderId="0" xfId="0" applyNumberFormat="1" applyFont="1"/>
    <xf numFmtId="0" fontId="8" fillId="0" borderId="0" xfId="0" applyFont="1"/>
    <xf numFmtId="2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righ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53"/>
  <sheetViews>
    <sheetView tabSelected="1" topLeftCell="A27" workbookViewId="0">
      <selection activeCell="J37" sqref="J37"/>
    </sheetView>
  </sheetViews>
  <sheetFormatPr defaultRowHeight="14.5" x14ac:dyDescent="0.35"/>
  <cols>
    <col min="2" max="2" width="10.54296875" bestFit="1" customWidth="1"/>
    <col min="3" max="3" width="13.453125" customWidth="1"/>
    <col min="4" max="4" width="9.54296875" bestFit="1" customWidth="1"/>
  </cols>
  <sheetData>
    <row r="2" spans="1:13" x14ac:dyDescent="0.35">
      <c r="A2" s="9" t="s">
        <v>88</v>
      </c>
      <c r="H2" s="9" t="s">
        <v>89</v>
      </c>
    </row>
    <row r="4" spans="1:13" x14ac:dyDescent="0.35">
      <c r="A4" s="1" t="s">
        <v>0</v>
      </c>
      <c r="H4" s="2" t="s">
        <v>19</v>
      </c>
      <c r="I4" s="2"/>
      <c r="J4" s="3"/>
      <c r="K4" s="3"/>
      <c r="L4" s="3"/>
      <c r="M4" s="3"/>
    </row>
    <row r="5" spans="1:13" x14ac:dyDescent="0.35">
      <c r="H5" s="3"/>
      <c r="I5" s="3"/>
      <c r="J5" s="3"/>
      <c r="K5" s="3"/>
      <c r="L5" s="3"/>
      <c r="M5" s="3"/>
    </row>
    <row r="6" spans="1:13" x14ac:dyDescent="0.35">
      <c r="A6" t="s">
        <v>1</v>
      </c>
      <c r="C6" s="5"/>
      <c r="D6" s="10">
        <v>3612.08</v>
      </c>
      <c r="E6" s="8"/>
      <c r="H6" s="3" t="s">
        <v>20</v>
      </c>
      <c r="I6" s="3"/>
      <c r="J6" s="5"/>
      <c r="K6" s="11">
        <v>3612.08</v>
      </c>
      <c r="L6" s="3"/>
      <c r="M6" s="3"/>
    </row>
    <row r="7" spans="1:13" x14ac:dyDescent="0.35">
      <c r="A7" t="s">
        <v>2</v>
      </c>
      <c r="C7" s="6"/>
      <c r="D7" s="10">
        <v>2650.36</v>
      </c>
      <c r="E7" s="8"/>
      <c r="H7" s="3" t="s">
        <v>21</v>
      </c>
      <c r="I7" s="3"/>
      <c r="J7" s="6"/>
      <c r="K7" s="11">
        <v>2650.36</v>
      </c>
      <c r="L7" s="3"/>
      <c r="M7" s="3"/>
    </row>
    <row r="8" spans="1:13" x14ac:dyDescent="0.35">
      <c r="A8" t="s">
        <v>3</v>
      </c>
      <c r="C8" s="6"/>
      <c r="D8" s="10">
        <v>2247.69</v>
      </c>
      <c r="E8" s="8"/>
      <c r="F8" s="7"/>
      <c r="H8" s="3" t="s">
        <v>22</v>
      </c>
      <c r="I8" s="3"/>
      <c r="J8" s="6"/>
      <c r="K8" s="11">
        <v>2247.69</v>
      </c>
      <c r="L8" s="3"/>
      <c r="M8" s="3"/>
    </row>
    <row r="9" spans="1:13" x14ac:dyDescent="0.35">
      <c r="A9" t="s">
        <v>4</v>
      </c>
      <c r="C9" s="6"/>
      <c r="D9" s="10">
        <v>3258.01</v>
      </c>
      <c r="E9" s="8"/>
      <c r="H9" s="3" t="s">
        <v>23</v>
      </c>
      <c r="I9" s="3"/>
      <c r="J9" s="6"/>
      <c r="K9" s="11">
        <v>3258.01</v>
      </c>
      <c r="L9" s="3"/>
      <c r="M9" s="3"/>
    </row>
    <row r="10" spans="1:13" x14ac:dyDescent="0.35">
      <c r="A10" t="s">
        <v>5</v>
      </c>
      <c r="C10" s="6"/>
      <c r="D10" s="10">
        <v>2650.36</v>
      </c>
      <c r="E10" s="8"/>
      <c r="H10" s="3" t="s">
        <v>24</v>
      </c>
      <c r="I10" s="3"/>
      <c r="J10" s="6"/>
      <c r="K10" s="11">
        <v>2650.36</v>
      </c>
      <c r="L10" s="3"/>
      <c r="M10" s="3"/>
    </row>
    <row r="11" spans="1:13" x14ac:dyDescent="0.35">
      <c r="A11" t="s">
        <v>6</v>
      </c>
      <c r="C11" s="5"/>
      <c r="D11" s="11">
        <v>2063.27</v>
      </c>
      <c r="H11" s="3" t="s">
        <v>25</v>
      </c>
      <c r="I11" s="3"/>
      <c r="J11" s="5"/>
      <c r="K11" s="11">
        <v>2063.27</v>
      </c>
      <c r="L11" s="3"/>
      <c r="M11" s="3"/>
    </row>
    <row r="12" spans="1:13" x14ac:dyDescent="0.35">
      <c r="A12" t="s">
        <v>7</v>
      </c>
      <c r="C12" s="5"/>
      <c r="D12" s="11">
        <v>1969.42</v>
      </c>
      <c r="H12" s="3" t="s">
        <v>26</v>
      </c>
      <c r="I12" s="3"/>
      <c r="J12" s="5"/>
      <c r="K12" s="11">
        <v>1969.42</v>
      </c>
      <c r="L12" s="3"/>
      <c r="M12" s="3"/>
    </row>
    <row r="13" spans="1:13" x14ac:dyDescent="0.35">
      <c r="A13" t="s">
        <v>8</v>
      </c>
      <c r="C13" s="5"/>
      <c r="D13" s="11">
        <v>1848.16</v>
      </c>
      <c r="H13" s="3" t="s">
        <v>27</v>
      </c>
      <c r="I13" s="3"/>
      <c r="J13" s="5"/>
      <c r="K13" s="11">
        <v>1848.16</v>
      </c>
      <c r="L13" s="3"/>
      <c r="M13" s="3"/>
    </row>
    <row r="14" spans="1:13" x14ac:dyDescent="0.35">
      <c r="A14" t="s">
        <v>9</v>
      </c>
      <c r="C14" s="5"/>
      <c r="D14" s="11">
        <v>2064.9499999999998</v>
      </c>
      <c r="H14" s="3" t="s">
        <v>28</v>
      </c>
      <c r="I14" s="3"/>
      <c r="J14" s="5"/>
      <c r="K14" s="11">
        <v>2064.9499999999998</v>
      </c>
      <c r="L14" s="3"/>
      <c r="M14" s="3"/>
    </row>
    <row r="15" spans="1:13" x14ac:dyDescent="0.35">
      <c r="H15" s="3"/>
      <c r="I15" s="3"/>
      <c r="J15" s="3"/>
      <c r="K15" s="3"/>
      <c r="L15" s="3"/>
      <c r="M15" s="3"/>
    </row>
    <row r="16" spans="1:13" x14ac:dyDescent="0.35">
      <c r="A16" s="1" t="s">
        <v>10</v>
      </c>
      <c r="H16" s="2" t="s">
        <v>29</v>
      </c>
      <c r="I16" s="2"/>
      <c r="J16" s="3"/>
      <c r="K16" s="3"/>
      <c r="L16" s="3"/>
      <c r="M16" s="3"/>
    </row>
    <row r="17" spans="1:13" x14ac:dyDescent="0.35">
      <c r="H17" s="3"/>
      <c r="I17" s="3"/>
      <c r="J17" s="3"/>
      <c r="K17" s="3"/>
      <c r="L17" s="3"/>
      <c r="M17" s="3"/>
    </row>
    <row r="18" spans="1:13" x14ac:dyDescent="0.35">
      <c r="A18" t="s">
        <v>11</v>
      </c>
      <c r="H18" s="3" t="s">
        <v>30</v>
      </c>
      <c r="I18" s="3"/>
      <c r="J18" s="3"/>
      <c r="K18" s="3"/>
      <c r="L18" s="3"/>
      <c r="M18" s="3"/>
    </row>
    <row r="19" spans="1:13" x14ac:dyDescent="0.35">
      <c r="A19" t="s">
        <v>12</v>
      </c>
      <c r="H19" s="3" t="s">
        <v>31</v>
      </c>
      <c r="I19" s="3"/>
      <c r="J19" s="3"/>
      <c r="K19" s="3"/>
      <c r="L19" s="3"/>
      <c r="M19" s="3"/>
    </row>
    <row r="20" spans="1:13" x14ac:dyDescent="0.35">
      <c r="A20" t="s">
        <v>13</v>
      </c>
      <c r="H20" s="3" t="s">
        <v>32</v>
      </c>
      <c r="I20" s="3"/>
      <c r="J20" s="3"/>
      <c r="K20" s="3"/>
      <c r="L20" s="3"/>
      <c r="M20" s="3"/>
    </row>
    <row r="21" spans="1:13" x14ac:dyDescent="0.35">
      <c r="H21" s="3"/>
      <c r="I21" s="3"/>
      <c r="J21" s="3"/>
      <c r="K21" s="3"/>
      <c r="L21" s="3"/>
      <c r="M21" s="3"/>
    </row>
    <row r="22" spans="1:13" x14ac:dyDescent="0.35">
      <c r="A22" s="1" t="s">
        <v>34</v>
      </c>
      <c r="H22" s="2" t="s">
        <v>33</v>
      </c>
      <c r="I22" s="2"/>
      <c r="J22" s="3"/>
      <c r="K22" s="3"/>
      <c r="L22" s="3"/>
      <c r="M22" s="3"/>
    </row>
    <row r="23" spans="1:13" x14ac:dyDescent="0.35">
      <c r="H23" s="3"/>
      <c r="I23" s="3"/>
      <c r="J23" s="3"/>
      <c r="K23" s="3"/>
      <c r="L23" s="3"/>
      <c r="M23" s="3"/>
    </row>
    <row r="24" spans="1:13" x14ac:dyDescent="0.35">
      <c r="A24" t="s">
        <v>14</v>
      </c>
      <c r="C24" t="s">
        <v>16</v>
      </c>
      <c r="H24" s="3" t="s">
        <v>35</v>
      </c>
      <c r="I24" s="3"/>
      <c r="J24" s="2" t="s">
        <v>36</v>
      </c>
      <c r="K24" s="2"/>
      <c r="L24" s="2"/>
      <c r="M24" s="2"/>
    </row>
    <row r="25" spans="1:13" x14ac:dyDescent="0.35">
      <c r="C25" t="s">
        <v>17</v>
      </c>
      <c r="H25" s="3"/>
      <c r="I25" s="3"/>
      <c r="J25" s="3" t="s">
        <v>37</v>
      </c>
      <c r="K25" s="3"/>
      <c r="L25" s="3"/>
      <c r="M25" s="3"/>
    </row>
    <row r="26" spans="1:13" x14ac:dyDescent="0.35">
      <c r="G26" s="3"/>
      <c r="H26" s="3"/>
      <c r="I26" s="3"/>
      <c r="J26" s="3"/>
      <c r="K26" s="3"/>
      <c r="L26" s="3"/>
    </row>
    <row r="27" spans="1:13" x14ac:dyDescent="0.35">
      <c r="A27" t="s">
        <v>15</v>
      </c>
      <c r="C27" t="s">
        <v>18</v>
      </c>
      <c r="H27" s="3" t="s">
        <v>43</v>
      </c>
      <c r="I27" s="3"/>
      <c r="J27" s="2" t="s">
        <v>38</v>
      </c>
      <c r="K27" s="2"/>
      <c r="L27" s="2"/>
    </row>
    <row r="28" spans="1:13" x14ac:dyDescent="0.35">
      <c r="C28" t="s">
        <v>17</v>
      </c>
      <c r="J28" s="3" t="s">
        <v>37</v>
      </c>
    </row>
    <row r="29" spans="1:13" x14ac:dyDescent="0.35">
      <c r="J29" s="3"/>
    </row>
    <row r="30" spans="1:13" x14ac:dyDescent="0.35">
      <c r="J30" s="3"/>
    </row>
    <row r="31" spans="1:13" x14ac:dyDescent="0.35">
      <c r="J31" s="3"/>
    </row>
    <row r="32" spans="1:13" x14ac:dyDescent="0.35">
      <c r="J32" s="3"/>
    </row>
    <row r="34" spans="1:14" x14ac:dyDescent="0.35">
      <c r="A34" s="1" t="s">
        <v>39</v>
      </c>
      <c r="B34" s="1"/>
      <c r="C34" s="1"/>
      <c r="D34" s="1"/>
      <c r="E34" s="1"/>
      <c r="F34" s="1"/>
      <c r="G34" s="1"/>
      <c r="H34" s="1" t="s">
        <v>40</v>
      </c>
    </row>
    <row r="36" spans="1:14" x14ac:dyDescent="0.35">
      <c r="A36" t="s">
        <v>41</v>
      </c>
      <c r="C36" t="s">
        <v>42</v>
      </c>
      <c r="E36" t="s">
        <v>44</v>
      </c>
      <c r="H36" s="3" t="s">
        <v>90</v>
      </c>
      <c r="I36" s="3"/>
      <c r="J36" s="3" t="s">
        <v>66</v>
      </c>
      <c r="K36" s="3"/>
      <c r="L36" s="3" t="s">
        <v>67</v>
      </c>
      <c r="M36" s="3"/>
    </row>
    <row r="37" spans="1:14" x14ac:dyDescent="0.35">
      <c r="B37" s="10" t="s">
        <v>32</v>
      </c>
      <c r="C37" s="12">
        <v>25.52</v>
      </c>
      <c r="D37" s="10"/>
      <c r="E37" t="s">
        <v>92</v>
      </c>
      <c r="H37" s="3"/>
      <c r="I37" s="10" t="s">
        <v>32</v>
      </c>
      <c r="J37" s="10">
        <v>25.52</v>
      </c>
      <c r="K37" s="10" t="s">
        <v>32</v>
      </c>
      <c r="L37" s="4" t="s">
        <v>93</v>
      </c>
      <c r="M37" s="4"/>
    </row>
    <row r="38" spans="1:14" x14ac:dyDescent="0.35">
      <c r="B38" s="10" t="s">
        <v>32</v>
      </c>
      <c r="C38" s="12">
        <v>40.159999999999997</v>
      </c>
      <c r="D38" s="10"/>
      <c r="E38" t="s">
        <v>91</v>
      </c>
      <c r="H38" s="3"/>
      <c r="I38" s="10" t="s">
        <v>32</v>
      </c>
      <c r="J38" s="10">
        <v>40.159999999999997</v>
      </c>
      <c r="K38" s="10" t="s">
        <v>32</v>
      </c>
      <c r="L38" s="4" t="s">
        <v>94</v>
      </c>
      <c r="M38" s="4"/>
    </row>
    <row r="39" spans="1:14" x14ac:dyDescent="0.35">
      <c r="D39" s="11"/>
      <c r="H39" s="3"/>
      <c r="I39" s="3"/>
      <c r="J39" s="3"/>
      <c r="K39" s="2"/>
      <c r="L39" s="3"/>
      <c r="M39" s="3"/>
    </row>
    <row r="40" spans="1:14" x14ac:dyDescent="0.35">
      <c r="A40" t="s">
        <v>45</v>
      </c>
      <c r="E40" s="10">
        <f>282.58*1.0105</f>
        <v>285.54708999999997</v>
      </c>
      <c r="F40" t="s">
        <v>46</v>
      </c>
      <c r="G40" s="10" t="s">
        <v>32</v>
      </c>
      <c r="H40" s="3" t="s">
        <v>68</v>
      </c>
      <c r="I40" s="3"/>
      <c r="J40" s="3"/>
      <c r="K40" s="10"/>
      <c r="L40" s="12">
        <v>285.55</v>
      </c>
      <c r="M40" s="3" t="s">
        <v>81</v>
      </c>
      <c r="N40" s="10" t="s">
        <v>32</v>
      </c>
    </row>
    <row r="41" spans="1:14" x14ac:dyDescent="0.35">
      <c r="A41" t="s">
        <v>47</v>
      </c>
      <c r="D41" s="10" t="s">
        <v>32</v>
      </c>
      <c r="E41" s="13">
        <v>27.66</v>
      </c>
      <c r="F41" t="s">
        <v>95</v>
      </c>
      <c r="H41" s="3" t="s">
        <v>69</v>
      </c>
      <c r="I41" s="3"/>
      <c r="J41" s="3"/>
      <c r="K41" s="10"/>
      <c r="L41" s="12">
        <v>27.66</v>
      </c>
      <c r="M41" s="3" t="s">
        <v>96</v>
      </c>
    </row>
    <row r="42" spans="1:14" x14ac:dyDescent="0.35">
      <c r="A42" t="s">
        <v>48</v>
      </c>
      <c r="E42" s="10">
        <f>32.88*1.0105</f>
        <v>33.225239999999999</v>
      </c>
      <c r="F42" t="s">
        <v>49</v>
      </c>
      <c r="H42" s="3" t="s">
        <v>70</v>
      </c>
      <c r="I42" s="3"/>
      <c r="J42" s="3"/>
      <c r="K42" s="10"/>
      <c r="L42" s="12">
        <v>33.229999999999997</v>
      </c>
      <c r="M42" s="3" t="s">
        <v>82</v>
      </c>
    </row>
    <row r="43" spans="1:14" x14ac:dyDescent="0.35">
      <c r="A43" t="s">
        <v>50</v>
      </c>
      <c r="E43" s="10">
        <f>10.94*1.0105</f>
        <v>11.054869999999999</v>
      </c>
      <c r="F43" t="s">
        <v>51</v>
      </c>
      <c r="H43" s="3" t="s">
        <v>71</v>
      </c>
      <c r="I43" s="3"/>
      <c r="J43" s="3"/>
      <c r="K43" s="10"/>
      <c r="L43" s="12">
        <v>11.05</v>
      </c>
      <c r="M43" s="3" t="s">
        <v>83</v>
      </c>
    </row>
    <row r="44" spans="1:14" x14ac:dyDescent="0.35">
      <c r="A44" t="s">
        <v>52</v>
      </c>
      <c r="E44" s="10" t="s">
        <v>32</v>
      </c>
      <c r="H44" s="3" t="s">
        <v>52</v>
      </c>
      <c r="I44" s="3"/>
      <c r="J44" s="3"/>
      <c r="K44" s="3"/>
      <c r="L44" s="11"/>
      <c r="M44" s="3"/>
    </row>
    <row r="45" spans="1:14" x14ac:dyDescent="0.35">
      <c r="A45" t="s">
        <v>54</v>
      </c>
      <c r="E45" s="10">
        <f>23.63*1.0105</f>
        <v>23.878114999999998</v>
      </c>
      <c r="F45" t="s">
        <v>46</v>
      </c>
      <c r="H45" s="3" t="s">
        <v>72</v>
      </c>
      <c r="I45" s="3"/>
      <c r="J45" s="3"/>
      <c r="K45" s="3"/>
      <c r="L45" s="12">
        <v>23.88</v>
      </c>
      <c r="M45" s="3" t="s">
        <v>81</v>
      </c>
      <c r="N45" s="10"/>
    </row>
    <row r="46" spans="1:14" x14ac:dyDescent="0.35">
      <c r="A46" t="s">
        <v>53</v>
      </c>
      <c r="E46" s="10">
        <f>59.09*1.0105</f>
        <v>59.710445</v>
      </c>
      <c r="F46" t="s">
        <v>46</v>
      </c>
      <c r="H46" s="3" t="s">
        <v>73</v>
      </c>
      <c r="I46" s="3"/>
      <c r="J46" s="3"/>
      <c r="K46" s="3"/>
      <c r="L46" s="12">
        <v>59.71</v>
      </c>
      <c r="M46" s="3" t="s">
        <v>81</v>
      </c>
      <c r="N46" s="10"/>
    </row>
    <row r="47" spans="1:14" x14ac:dyDescent="0.35">
      <c r="A47" t="s">
        <v>55</v>
      </c>
      <c r="E47" s="10">
        <f>56.03*1.0105</f>
        <v>56.618314999999996</v>
      </c>
      <c r="F47" t="s">
        <v>46</v>
      </c>
      <c r="H47" s="3" t="s">
        <v>74</v>
      </c>
      <c r="I47" s="3"/>
      <c r="J47" s="3"/>
      <c r="K47" s="3"/>
      <c r="L47" s="12">
        <v>56.62</v>
      </c>
      <c r="M47" s="3" t="s">
        <v>81</v>
      </c>
      <c r="N47" s="10"/>
    </row>
    <row r="48" spans="1:14" x14ac:dyDescent="0.35">
      <c r="A48" t="s">
        <v>56</v>
      </c>
      <c r="E48" s="10">
        <f>98.84*1.0105</f>
        <v>99.87782</v>
      </c>
      <c r="F48" t="s">
        <v>46</v>
      </c>
      <c r="H48" s="3" t="s">
        <v>75</v>
      </c>
      <c r="I48" s="3"/>
      <c r="J48" s="3"/>
      <c r="K48" s="3"/>
      <c r="L48" s="12">
        <v>99.88</v>
      </c>
      <c r="M48" s="3" t="s">
        <v>81</v>
      </c>
      <c r="N48" s="10"/>
    </row>
    <row r="49" spans="1:14" x14ac:dyDescent="0.35">
      <c r="A49" t="s">
        <v>57</v>
      </c>
      <c r="E49" s="10">
        <f>2.91*1.0105</f>
        <v>2.9405549999999998</v>
      </c>
      <c r="F49" t="s">
        <v>62</v>
      </c>
      <c r="H49" s="3" t="s">
        <v>76</v>
      </c>
      <c r="I49" s="3"/>
      <c r="J49" s="3"/>
      <c r="K49" s="3"/>
      <c r="L49" s="12">
        <v>2.94</v>
      </c>
      <c r="M49" s="3" t="s">
        <v>84</v>
      </c>
      <c r="N49" s="10"/>
    </row>
    <row r="50" spans="1:14" x14ac:dyDescent="0.35">
      <c r="A50" t="s">
        <v>58</v>
      </c>
      <c r="E50" s="10">
        <f>0.95*1.0105</f>
        <v>0.95997499999999991</v>
      </c>
      <c r="F50" t="s">
        <v>63</v>
      </c>
      <c r="H50" s="3" t="s">
        <v>77</v>
      </c>
      <c r="I50" s="3"/>
      <c r="J50" s="3"/>
      <c r="K50" s="3"/>
      <c r="L50" s="12">
        <v>0.96</v>
      </c>
      <c r="M50" s="3" t="s">
        <v>85</v>
      </c>
      <c r="N50" s="10"/>
    </row>
    <row r="51" spans="1:14" x14ac:dyDescent="0.35">
      <c r="A51" t="s">
        <v>59</v>
      </c>
      <c r="E51" s="10">
        <f>3.91*1.0105</f>
        <v>3.9510549999999998</v>
      </c>
      <c r="F51" t="s">
        <v>64</v>
      </c>
      <c r="H51" s="3" t="s">
        <v>78</v>
      </c>
      <c r="I51" s="3"/>
      <c r="J51" s="3"/>
      <c r="K51" s="3"/>
      <c r="L51" s="12">
        <v>3.95</v>
      </c>
      <c r="M51" s="3" t="s">
        <v>86</v>
      </c>
      <c r="N51" s="10"/>
    </row>
    <row r="52" spans="1:14" x14ac:dyDescent="0.35">
      <c r="A52" t="s">
        <v>60</v>
      </c>
      <c r="E52" s="10">
        <f>42.03*1.0105</f>
        <v>42.471314999999997</v>
      </c>
      <c r="F52" t="s">
        <v>65</v>
      </c>
      <c r="H52" s="3" t="s">
        <v>79</v>
      </c>
      <c r="I52" s="3"/>
      <c r="J52" s="3"/>
      <c r="K52" s="3"/>
      <c r="L52" s="12">
        <v>42.47</v>
      </c>
      <c r="M52" s="3" t="s">
        <v>87</v>
      </c>
      <c r="N52" s="10"/>
    </row>
    <row r="53" spans="1:14" x14ac:dyDescent="0.35">
      <c r="A53" t="s">
        <v>61</v>
      </c>
      <c r="E53" s="10">
        <v>22.04</v>
      </c>
      <c r="F53" t="s">
        <v>64</v>
      </c>
      <c r="H53" s="3" t="s">
        <v>80</v>
      </c>
      <c r="I53" s="3"/>
      <c r="J53" s="3"/>
      <c r="K53" s="3"/>
      <c r="L53" s="12">
        <v>22.04</v>
      </c>
      <c r="M53" s="3" t="s">
        <v>86</v>
      </c>
      <c r="N53" s="1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koski</dc:creator>
  <cp:lastModifiedBy>Eveliina Kontio</cp:lastModifiedBy>
  <cp:lastPrinted>2014-05-15T06:06:04Z</cp:lastPrinted>
  <dcterms:created xsi:type="dcterms:W3CDTF">2010-03-23T06:41:47Z</dcterms:created>
  <dcterms:modified xsi:type="dcterms:W3CDTF">2024-06-11T11:18:29Z</dcterms:modified>
</cp:coreProperties>
</file>